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91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<sst xmlns="http://schemas.openxmlformats.org/spreadsheetml/2006/main" count="86" uniqueCount="39">
  <si>
    <t>CRITERIUL DE EVALUARE A RESURSELOR</t>
  </si>
  <si>
    <t>SPITALUL JUDETEAN MIERCUREA CIUC</t>
  </si>
  <si>
    <t>SPITALUL MUNICIPAL ODORHEIU SECUIESC</t>
  </si>
  <si>
    <t>SPITALUL MUNICIPAL GHEORGHENI</t>
  </si>
  <si>
    <t>SPITALUL MUNICIPAL TOPLITA</t>
  </si>
  <si>
    <t>CRITERIUL DE DISPONIBILITATE</t>
  </si>
  <si>
    <t>APARAT</t>
  </si>
  <si>
    <t>PERSONAL</t>
  </si>
  <si>
    <t>LOGISTICA</t>
  </si>
  <si>
    <t>SPITALUL DE PSIHIATRIE TULGHES</t>
  </si>
  <si>
    <t>SC DIAVERUM SRL CAB AMB SPEC</t>
  </si>
  <si>
    <t>CMI VILCAN ILEANA - SALVIA TOP</t>
  </si>
  <si>
    <t>CONTRACTARE DIN  IULIE 2023</t>
  </si>
  <si>
    <t>TRIMESTRUL III LUNAR</t>
  </si>
  <si>
    <t xml:space="preserve"> RADIOLOGIE DENTARA </t>
  </si>
  <si>
    <t>CM DENTAR LUKACS ATTILA</t>
  </si>
  <si>
    <t>SC IMODENT LAB SRL</t>
  </si>
  <si>
    <t>ECO</t>
  </si>
  <si>
    <t xml:space="preserve">SC HIPERDIA SA </t>
  </si>
  <si>
    <t>SC POLIMED VITALITY SRL</t>
  </si>
  <si>
    <t>SPITALUL JUDETEAN DE URGENTA RMN</t>
  </si>
  <si>
    <t>RMN</t>
  </si>
  <si>
    <t xml:space="preserve">IMAGISTICA CONVENTIONALA (RTG) </t>
  </si>
  <si>
    <t xml:space="preserve">IMAGISTICA   CT  </t>
  </si>
  <si>
    <t>CRITERIUL DE CALITATE</t>
  </si>
  <si>
    <t>PUNCTE RESURSE</t>
  </si>
  <si>
    <t>aparat</t>
  </si>
  <si>
    <t>personal</t>
  </si>
  <si>
    <t>logistica</t>
  </si>
  <si>
    <t>PUNCTE CALITATE</t>
  </si>
  <si>
    <t>ISO</t>
  </si>
  <si>
    <t>SCHEME DE TESTARE A COMPETENTEI</t>
  </si>
  <si>
    <t>SC PRODIA SRL  PUNCT MCIUC</t>
  </si>
  <si>
    <t>SC PRODIA SRL  PUNCT GHEORGHENI</t>
  </si>
  <si>
    <t xml:space="preserve">SC SEROLAB SRL   </t>
  </si>
  <si>
    <t>SC CLINICA MULTIMED SRL MCIUC</t>
  </si>
  <si>
    <t>SC VITALMED LAB TOPLITA</t>
  </si>
  <si>
    <t xml:space="preserve"> LABORATOARE DE ANALIZA</t>
  </si>
  <si>
    <t>ANATOMIE PATOLOGICA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</si>
</sst>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lei&quot;_-;\-* #,##0\ &quot;lei&quot;_-;_-* &quot;-&quot;??\ &quot;lei&quot;_-;_-@_-"/>
    <numFmt numFmtId="165" formatCode="#,##0\ &quot;lei&quot;"/>
    <numFmt numFmtId="166" formatCode="0.00\ &quot;puncte&quot;"/>
    <numFmt numFmtId="167" formatCode="0.0\ &quot;puncte&quot;"/>
    <numFmt numFmtId="168" formatCode="0\ &quot;puncte&quot;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3" fontId="21" fillId="20" borderId="0" xfId="42" applyFont="1" applyFill="1" applyAlignment="1">
      <alignment/>
    </xf>
    <xf numFmtId="0" fontId="22" fillId="0" borderId="0" xfId="0" applyFont="1" applyAlignment="1">
      <alignment/>
    </xf>
    <xf numFmtId="43" fontId="22" fillId="0" borderId="0" xfId="42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Border="1" applyAlignment="1">
      <alignment/>
    </xf>
    <xf numFmtId="43" fontId="20" fillId="20" borderId="0" xfId="42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ont="1" applyFill="1" applyAlignment="1">
      <alignment/>
    </xf>
    <xf numFmtId="17" fontId="27" fillId="0" borderId="0" xfId="0" applyNumberFormat="1" applyFont="1" applyFill="1" applyAlignment="1">
      <alignment horizontal="center"/>
    </xf>
    <xf numFmtId="44" fontId="22" fillId="0" borderId="12" xfId="44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4" fontId="0" fillId="0" borderId="0" xfId="44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4" fontId="23" fillId="0" borderId="0" xfId="44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0" applyNumberFormat="1" applyFill="1" applyAlignment="1">
      <alignment/>
    </xf>
    <xf numFmtId="164" fontId="23" fillId="0" borderId="14" xfId="44" applyNumberFormat="1" applyFont="1" applyFill="1" applyBorder="1" applyAlignment="1">
      <alignment horizontal="center" vertical="center" wrapText="1"/>
    </xf>
    <xf numFmtId="43" fontId="20" fillId="20" borderId="0" xfId="42" applyFont="1" applyFill="1" applyAlignment="1">
      <alignment horizontal="left"/>
    </xf>
    <xf numFmtId="0" fontId="0" fillId="0" borderId="13" xfId="0" applyBorder="1" applyAlignment="1">
      <alignment/>
    </xf>
    <xf numFmtId="0" fontId="20" fillId="0" borderId="0" xfId="0" applyFont="1" applyFill="1" applyAlignment="1">
      <alignment/>
    </xf>
    <xf numFmtId="0" fontId="0" fillId="0" borderId="11" xfId="0" applyFill="1" applyBorder="1" applyAlignment="1">
      <alignment/>
    </xf>
    <xf numFmtId="44" fontId="23" fillId="0" borderId="11" xfId="44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15" xfId="44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12" xfId="0" applyNumberFormat="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Fill="1" applyBorder="1" applyAlignment="1">
      <alignment/>
    </xf>
    <xf numFmtId="169" fontId="0" fillId="0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22" fillId="0" borderId="14" xfId="44" applyNumberFormat="1" applyFont="1" applyFill="1" applyBorder="1" applyAlignment="1">
      <alignment horizontal="center" vertical="center" wrapText="1"/>
    </xf>
    <xf numFmtId="44" fontId="22" fillId="0" borderId="16" xfId="44" applyFont="1" applyFill="1" applyBorder="1" applyAlignment="1">
      <alignment horizontal="center" vertical="center" wrapText="1"/>
    </xf>
    <xf numFmtId="44" fontId="0" fillId="0" borderId="0" xfId="44" applyFont="1" applyFill="1" applyBorder="1" applyAlignment="1">
      <alignment/>
    </xf>
    <xf numFmtId="9" fontId="22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 applyProtection="1">
      <alignment horizontal="center" vertical="center" wrapText="1"/>
      <protection/>
    </xf>
    <xf numFmtId="168" fontId="22" fillId="0" borderId="11" xfId="0" applyNumberFormat="1" applyFont="1" applyFill="1" applyBorder="1" applyAlignment="1">
      <alignment/>
    </xf>
    <xf numFmtId="44" fontId="22" fillId="0" borderId="11" xfId="44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8" fontId="22" fillId="0" borderId="0" xfId="0" applyNumberFormat="1" applyFont="1" applyFill="1" applyAlignment="1">
      <alignment/>
    </xf>
    <xf numFmtId="44" fontId="22" fillId="0" borderId="0" xfId="44" applyFont="1" applyFill="1" applyAlignment="1">
      <alignment/>
    </xf>
    <xf numFmtId="164" fontId="0" fillId="0" borderId="20" xfId="44" applyNumberFormat="1" applyFont="1" applyFill="1" applyBorder="1" applyAlignment="1">
      <alignment horizontal="center"/>
    </xf>
    <xf numFmtId="164" fontId="0" fillId="0" borderId="21" xfId="44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66" fontId="22" fillId="0" borderId="26" xfId="0" applyNumberFormat="1" applyFont="1" applyFill="1" applyBorder="1" applyAlignment="1" applyProtection="1">
      <alignment horizontal="center" vertical="center" wrapText="1"/>
      <protection/>
    </xf>
    <xf numFmtId="167" fontId="0" fillId="0" borderId="27" xfId="0" applyNumberFormat="1" applyFont="1" applyFill="1" applyBorder="1" applyAlignment="1" applyProtection="1">
      <alignment horizontal="center" vertical="center" wrapText="1"/>
      <protection/>
    </xf>
    <xf numFmtId="166" fontId="22" fillId="0" borderId="28" xfId="0" applyNumberFormat="1" applyFont="1" applyFill="1" applyBorder="1" applyAlignment="1" applyProtection="1">
      <alignment horizontal="center" vertical="center" wrapText="1"/>
      <protection/>
    </xf>
    <xf numFmtId="167" fontId="0" fillId="0" borderId="29" xfId="0" applyNumberFormat="1" applyFont="1" applyFill="1" applyBorder="1" applyAlignment="1" applyProtection="1">
      <alignment horizontal="center" vertical="center" wrapText="1"/>
      <protection/>
    </xf>
    <xf numFmtId="167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44" applyNumberFormat="1" applyFont="1" applyFill="1" applyBorder="1" applyAlignment="1" applyProtection="1">
      <alignment horizontal="center" vertical="center" wrapText="1"/>
      <protection/>
    </xf>
    <xf numFmtId="0" fontId="22" fillId="0" borderId="30" xfId="44" applyNumberFormat="1" applyFont="1" applyFill="1" applyBorder="1" applyAlignment="1" applyProtection="1">
      <alignment horizontal="center" vertical="center" wrapText="1"/>
      <protection/>
    </xf>
    <xf numFmtId="169" fontId="0" fillId="0" borderId="27" xfId="0" applyNumberFormat="1" applyFont="1" applyFill="1" applyBorder="1" applyAlignment="1" applyProtection="1">
      <alignment horizontal="center" vertical="center" wrapText="1"/>
      <protection/>
    </xf>
    <xf numFmtId="169" fontId="0" fillId="0" borderId="29" xfId="0" applyNumberFormat="1" applyFont="1" applyFill="1" applyBorder="1" applyAlignment="1" applyProtection="1">
      <alignment horizontal="center" vertical="center" wrapText="1"/>
      <protection/>
    </xf>
    <xf numFmtId="169" fontId="0" fillId="0" borderId="30" xfId="0" applyNumberFormat="1" applyFont="1" applyFill="1" applyBorder="1" applyAlignment="1" applyProtection="1">
      <alignment horizontal="center" vertical="center" wrapText="1"/>
      <protection/>
    </xf>
    <xf numFmtId="44" fontId="22" fillId="0" borderId="27" xfId="44" applyFont="1" applyFill="1" applyBorder="1" applyAlignment="1" applyProtection="1">
      <alignment horizontal="center" vertical="center" wrapText="1"/>
      <protection/>
    </xf>
    <xf numFmtId="44" fontId="22" fillId="0" borderId="30" xfId="44" applyFont="1" applyFill="1" applyBorder="1" applyAlignment="1" applyProtection="1">
      <alignment horizontal="center" vertical="center" wrapText="1"/>
      <protection/>
    </xf>
    <xf numFmtId="164" fontId="0" fillId="0" borderId="21" xfId="44" applyNumberFormat="1" applyFont="1" applyFill="1" applyBorder="1" applyAlignment="1">
      <alignment horizontal="center"/>
    </xf>
    <xf numFmtId="166" fontId="22" fillId="0" borderId="31" xfId="0" applyNumberFormat="1" applyFont="1" applyFill="1" applyBorder="1" applyAlignment="1" applyProtection="1">
      <alignment horizontal="center" vertical="center" wrapText="1"/>
      <protection/>
    </xf>
    <xf numFmtId="44" fontId="0" fillId="0" borderId="19" xfId="44" applyFont="1" applyFill="1" applyBorder="1" applyAlignment="1">
      <alignment horizontal="center"/>
    </xf>
    <xf numFmtId="44" fontId="0" fillId="0" borderId="32" xfId="44" applyFont="1" applyFill="1" applyBorder="1" applyAlignment="1" applyProtection="1">
      <alignment horizontal="center" vertical="center" wrapText="1"/>
      <protection/>
    </xf>
    <xf numFmtId="166" fontId="22" fillId="0" borderId="28" xfId="0" applyNumberFormat="1" applyFont="1" applyFill="1" applyBorder="1" applyAlignment="1" applyProtection="1">
      <alignment horizontal="center" vertical="center" wrapText="1"/>
      <protection/>
    </xf>
    <xf numFmtId="2" fontId="0" fillId="0" borderId="29" xfId="0" applyNumberFormat="1" applyFont="1" applyFill="1" applyBorder="1" applyAlignment="1" applyProtection="1">
      <alignment horizontal="center" vertical="center" wrapText="1"/>
      <protection/>
    </xf>
    <xf numFmtId="44" fontId="0" fillId="0" borderId="33" xfId="44" applyFont="1" applyFill="1" applyBorder="1" applyAlignment="1" applyProtection="1">
      <alignment horizontal="center" vertical="center" wrapText="1"/>
      <protection/>
    </xf>
    <xf numFmtId="44" fontId="0" fillId="0" borderId="19" xfId="44" applyFont="1" applyFill="1" applyBorder="1" applyAlignment="1">
      <alignment horizontal="center"/>
    </xf>
    <xf numFmtId="44" fontId="25" fillId="0" borderId="32" xfId="44" applyFont="1" applyFill="1" applyBorder="1" applyAlignment="1" applyProtection="1">
      <alignment horizontal="center" vertical="center" wrapText="1"/>
      <protection/>
    </xf>
    <xf numFmtId="44" fontId="25" fillId="0" borderId="33" xfId="44" applyFont="1" applyFill="1" applyBorder="1" applyAlignment="1" applyProtection="1">
      <alignment horizontal="center" vertical="center" wrapText="1"/>
      <protection/>
    </xf>
    <xf numFmtId="166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>
      <alignment/>
    </xf>
    <xf numFmtId="164" fontId="22" fillId="0" borderId="35" xfId="44" applyNumberFormat="1" applyFont="1" applyFill="1" applyBorder="1" applyAlignment="1">
      <alignment horizontal="center" vertical="center" wrapText="1"/>
    </xf>
    <xf numFmtId="44" fontId="22" fillId="0" borderId="27" xfId="44" applyFont="1" applyFill="1" applyBorder="1" applyAlignment="1">
      <alignment horizontal="center" vertical="center" wrapText="1"/>
    </xf>
    <xf numFmtId="44" fontId="0" fillId="0" borderId="25" xfId="44" applyFont="1" applyFill="1" applyBorder="1" applyAlignment="1">
      <alignment/>
    </xf>
    <xf numFmtId="0" fontId="22" fillId="0" borderId="13" xfId="0" applyFont="1" applyFill="1" applyBorder="1" applyAlignment="1">
      <alignment/>
    </xf>
    <xf numFmtId="166" fontId="22" fillId="0" borderId="36" xfId="0" applyNumberFormat="1" applyFont="1" applyFill="1" applyBorder="1" applyAlignment="1" applyProtection="1">
      <alignment horizontal="center" vertical="center" wrapText="1"/>
      <protection/>
    </xf>
    <xf numFmtId="2" fontId="0" fillId="0" borderId="37" xfId="0" applyNumberFormat="1" applyFont="1" applyFill="1" applyBorder="1" applyAlignment="1" applyProtection="1">
      <alignment horizontal="center" vertical="center" wrapText="1"/>
      <protection/>
    </xf>
    <xf numFmtId="9" fontId="22" fillId="0" borderId="38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 applyProtection="1">
      <alignment horizontal="center" vertical="center" wrapText="1"/>
      <protection/>
    </xf>
    <xf numFmtId="2" fontId="0" fillId="0" borderId="3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44" applyNumberFormat="1" applyFont="1" applyFill="1" applyBorder="1" applyAlignment="1">
      <alignment horizontal="center" vertical="center" wrapText="1"/>
    </xf>
    <xf numFmtId="44" fontId="22" fillId="0" borderId="0" xfId="44" applyFont="1" applyFill="1" applyBorder="1" applyAlignment="1">
      <alignment horizontal="center" vertical="center" wrapText="1"/>
    </xf>
    <xf numFmtId="44" fontId="0" fillId="0" borderId="0" xfId="44" applyFont="1" applyFill="1" applyBorder="1" applyAlignment="1">
      <alignment horizontal="center"/>
    </xf>
    <xf numFmtId="0" fontId="25" fillId="0" borderId="0" xfId="44" applyNumberFormat="1" applyFont="1" applyFill="1" applyBorder="1" applyAlignment="1" applyProtection="1">
      <alignment horizontal="center" vertical="center" wrapText="1"/>
      <protection/>
    </xf>
    <xf numFmtId="166" fontId="22" fillId="0" borderId="39" xfId="0" applyNumberFormat="1" applyFont="1" applyFill="1" applyBorder="1" applyAlignment="1" applyProtection="1">
      <alignment horizontal="center" vertical="center" wrapText="1"/>
      <protection/>
    </xf>
    <xf numFmtId="165" fontId="22" fillId="0" borderId="40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44" fontId="22" fillId="0" borderId="41" xfId="44" applyFont="1" applyFill="1" applyBorder="1" applyAlignment="1" applyProtection="1">
      <alignment horizontal="center" vertical="center" wrapText="1"/>
      <protection/>
    </xf>
    <xf numFmtId="44" fontId="22" fillId="0" borderId="42" xfId="44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/>
    </xf>
    <xf numFmtId="44" fontId="22" fillId="0" borderId="41" xfId="44" applyNumberFormat="1" applyFont="1" applyFill="1" applyBorder="1" applyAlignment="1" applyProtection="1">
      <alignment horizontal="center" vertical="center" wrapText="1"/>
      <protection/>
    </xf>
    <xf numFmtId="44" fontId="22" fillId="0" borderId="42" xfId="44" applyNumberFormat="1" applyFont="1" applyFill="1" applyBorder="1" applyAlignment="1" applyProtection="1">
      <alignment horizontal="center" vertical="center" wrapText="1"/>
      <protection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9" fontId="22" fillId="0" borderId="26" xfId="0" applyNumberFormat="1" applyFont="1" applyFill="1" applyBorder="1" applyAlignment="1">
      <alignment horizontal="center" vertical="center" wrapText="1"/>
    </xf>
    <xf numFmtId="9" fontId="22" fillId="0" borderId="12" xfId="0" applyNumberFormat="1" applyFont="1" applyFill="1" applyBorder="1" applyAlignment="1">
      <alignment horizontal="center" vertical="center" wrapText="1"/>
    </xf>
    <xf numFmtId="9" fontId="22" fillId="0" borderId="27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64" fontId="0" fillId="0" borderId="20" xfId="44" applyNumberFormat="1" applyFont="1" applyFill="1" applyBorder="1" applyAlignment="1">
      <alignment horizontal="center"/>
    </xf>
    <xf numFmtId="164" fontId="0" fillId="0" borderId="15" xfId="44" applyNumberFormat="1" applyFont="1" applyFill="1" applyBorder="1" applyAlignment="1">
      <alignment horizontal="center"/>
    </xf>
    <xf numFmtId="164" fontId="0" fillId="0" borderId="21" xfId="44" applyNumberFormat="1" applyFont="1" applyFill="1" applyBorder="1" applyAlignment="1">
      <alignment horizontal="center"/>
    </xf>
    <xf numFmtId="164" fontId="0" fillId="0" borderId="21" xfId="44" applyNumberFormat="1" applyFont="1" applyFill="1" applyBorder="1" applyAlignment="1">
      <alignment horizontal="center"/>
    </xf>
    <xf numFmtId="9" fontId="22" fillId="0" borderId="47" xfId="0" applyNumberFormat="1" applyFont="1" applyFill="1" applyBorder="1" applyAlignment="1">
      <alignment horizontal="center" vertical="center" wrapText="1"/>
    </xf>
    <xf numFmtId="9" fontId="22" fillId="0" borderId="48" xfId="0" applyNumberFormat="1" applyFont="1" applyFill="1" applyBorder="1" applyAlignment="1">
      <alignment horizontal="center" vertical="center" wrapText="1"/>
    </xf>
    <xf numFmtId="9" fontId="22" fillId="0" borderId="49" xfId="0" applyNumberFormat="1" applyFont="1" applyFill="1" applyBorder="1" applyAlignment="1">
      <alignment horizontal="center" vertical="center" wrapText="1"/>
    </xf>
    <xf numFmtId="9" fontId="22" fillId="0" borderId="50" xfId="0" applyNumberFormat="1" applyFont="1" applyFill="1" applyBorder="1" applyAlignment="1">
      <alignment horizontal="center" vertical="center" wrapText="1"/>
    </xf>
    <xf numFmtId="9" fontId="22" fillId="0" borderId="48" xfId="0" applyNumberFormat="1" applyFont="1" applyFill="1" applyBorder="1" applyAlignment="1">
      <alignment horizontal="center" vertical="center" wrapText="1"/>
    </xf>
    <xf numFmtId="9" fontId="22" fillId="0" borderId="49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zázalék 2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46">
      <selection activeCell="J63" activeCellId="1" sqref="F63:F64 J63:J64"/>
    </sheetView>
  </sheetViews>
  <sheetFormatPr defaultColWidth="9.140625" defaultRowHeight="12.75"/>
  <cols>
    <col min="1" max="1" width="59.421875" style="0" customWidth="1"/>
    <col min="2" max="2" width="18.00390625" style="33" bestFit="1" customWidth="1"/>
    <col min="3" max="6" width="17.140625" style="33" customWidth="1"/>
    <col min="7" max="7" width="19.00390625" style="33" customWidth="1"/>
    <col min="8" max="8" width="17.140625" style="33" customWidth="1"/>
    <col min="9" max="9" width="20.140625" style="33" customWidth="1"/>
    <col min="10" max="10" width="20.140625" style="14" customWidth="1"/>
    <col min="11" max="11" width="9.140625" style="14" customWidth="1"/>
  </cols>
  <sheetData>
    <row r="1" spans="1:9" ht="18">
      <c r="A1" s="29" t="s">
        <v>12</v>
      </c>
      <c r="B1" s="32"/>
      <c r="C1" s="32"/>
      <c r="D1" s="32"/>
      <c r="E1" s="32"/>
      <c r="F1" s="32"/>
      <c r="G1" s="32"/>
      <c r="H1" s="32"/>
      <c r="I1" s="32"/>
    </row>
    <row r="2" ht="13.5" thickBot="1"/>
    <row r="3" spans="1:8" ht="18.75" thickBot="1">
      <c r="A3" s="1" t="s">
        <v>17</v>
      </c>
      <c r="B3" s="126" t="s">
        <v>0</v>
      </c>
      <c r="C3" s="127"/>
      <c r="D3" s="127"/>
      <c r="E3" s="128"/>
      <c r="F3" s="129"/>
      <c r="G3" s="127" t="s">
        <v>5</v>
      </c>
      <c r="H3" s="128"/>
    </row>
    <row r="4" spans="1:8" ht="12.75">
      <c r="A4" s="2" t="s">
        <v>13</v>
      </c>
      <c r="B4" s="120">
        <v>1</v>
      </c>
      <c r="C4" s="121"/>
      <c r="D4" s="121"/>
      <c r="E4" s="122"/>
      <c r="F4" s="123"/>
      <c r="G4" s="121">
        <v>0</v>
      </c>
      <c r="H4" s="122"/>
    </row>
    <row r="5" spans="2:8" ht="12.75">
      <c r="B5" s="116"/>
      <c r="C5" s="117"/>
      <c r="D5" s="117"/>
      <c r="E5" s="119"/>
      <c r="F5" s="100"/>
      <c r="G5" s="117">
        <v>0</v>
      </c>
      <c r="H5" s="119"/>
    </row>
    <row r="6" spans="1:8" ht="13.5" thickBot="1">
      <c r="A6" s="4"/>
      <c r="B6" s="58"/>
      <c r="C6" s="35"/>
      <c r="D6" s="35"/>
      <c r="E6" s="59"/>
      <c r="F6" s="104"/>
      <c r="G6" s="35"/>
      <c r="H6" s="59"/>
    </row>
    <row r="7" spans="1:8" ht="12.75">
      <c r="A7" s="5"/>
      <c r="B7" s="60"/>
      <c r="C7" s="36" t="s">
        <v>6</v>
      </c>
      <c r="D7" s="36" t="s">
        <v>7</v>
      </c>
      <c r="E7" s="61" t="s">
        <v>8</v>
      </c>
      <c r="F7" s="101"/>
      <c r="G7" s="36"/>
      <c r="H7" s="61"/>
    </row>
    <row r="8" spans="1:8" ht="12.75">
      <c r="A8" s="6" t="s">
        <v>1</v>
      </c>
      <c r="B8" s="62">
        <v>153.17</v>
      </c>
      <c r="C8" s="37">
        <v>135</v>
      </c>
      <c r="D8" s="37">
        <v>18.17</v>
      </c>
      <c r="E8" s="63">
        <v>0</v>
      </c>
      <c r="F8" s="102">
        <v>18237.432138859145</v>
      </c>
      <c r="G8" s="75">
        <v>0</v>
      </c>
      <c r="H8" s="67">
        <v>0</v>
      </c>
    </row>
    <row r="9" spans="1:8" ht="12.75">
      <c r="A9" s="6" t="s">
        <v>2</v>
      </c>
      <c r="B9" s="62">
        <v>82.25</v>
      </c>
      <c r="C9" s="37">
        <v>59.25</v>
      </c>
      <c r="D9" s="37">
        <v>23</v>
      </c>
      <c r="E9" s="63">
        <v>0</v>
      </c>
      <c r="F9" s="102">
        <v>9793.228396038157</v>
      </c>
      <c r="G9" s="75">
        <v>0</v>
      </c>
      <c r="H9" s="67">
        <v>0</v>
      </c>
    </row>
    <row r="10" spans="1:8" ht="12.75">
      <c r="A10" s="6" t="s">
        <v>3</v>
      </c>
      <c r="B10" s="62">
        <v>85</v>
      </c>
      <c r="C10" s="37">
        <v>75</v>
      </c>
      <c r="D10" s="37">
        <v>10</v>
      </c>
      <c r="E10" s="63">
        <v>0</v>
      </c>
      <c r="F10" s="102">
        <v>10120.661564294753</v>
      </c>
      <c r="G10" s="75">
        <v>0</v>
      </c>
      <c r="H10" s="67">
        <v>0</v>
      </c>
    </row>
    <row r="11" spans="1:8" ht="12.75">
      <c r="A11" s="7" t="s">
        <v>4</v>
      </c>
      <c r="B11" s="62">
        <v>22.5</v>
      </c>
      <c r="C11" s="37">
        <v>15</v>
      </c>
      <c r="D11" s="37">
        <v>7.5</v>
      </c>
      <c r="E11" s="63">
        <v>0</v>
      </c>
      <c r="F11" s="102">
        <v>2678.9986493721403</v>
      </c>
      <c r="G11" s="75">
        <v>0</v>
      </c>
      <c r="H11" s="67">
        <v>0</v>
      </c>
    </row>
    <row r="12" spans="1:8" ht="12.75">
      <c r="A12" s="8" t="s">
        <v>9</v>
      </c>
      <c r="B12" s="62">
        <v>17</v>
      </c>
      <c r="C12" s="37">
        <v>15</v>
      </c>
      <c r="D12" s="37">
        <v>2</v>
      </c>
      <c r="E12" s="63">
        <v>0</v>
      </c>
      <c r="F12" s="102">
        <v>2024.1323128589504</v>
      </c>
      <c r="G12" s="75">
        <v>0</v>
      </c>
      <c r="H12" s="67">
        <v>0</v>
      </c>
    </row>
    <row r="13" spans="1:8" ht="12.75">
      <c r="A13" s="9" t="s">
        <v>11</v>
      </c>
      <c r="B13" s="62">
        <v>17.5</v>
      </c>
      <c r="C13" s="37">
        <v>15</v>
      </c>
      <c r="D13" s="37">
        <v>2.5</v>
      </c>
      <c r="E13" s="63">
        <v>0</v>
      </c>
      <c r="F13" s="102">
        <v>2083.6656161783317</v>
      </c>
      <c r="G13" s="75">
        <v>0</v>
      </c>
      <c r="H13" s="67">
        <v>0</v>
      </c>
    </row>
    <row r="14" spans="1:8" ht="13.5" thickBot="1">
      <c r="A14" s="6" t="s">
        <v>10</v>
      </c>
      <c r="B14" s="64">
        <v>33.5</v>
      </c>
      <c r="C14" s="65">
        <v>30</v>
      </c>
      <c r="D14" s="65">
        <v>3.5</v>
      </c>
      <c r="E14" s="66">
        <v>0</v>
      </c>
      <c r="F14" s="103">
        <v>3988.7313223985198</v>
      </c>
      <c r="G14" s="99">
        <v>0</v>
      </c>
      <c r="H14" s="68">
        <v>0</v>
      </c>
    </row>
    <row r="15" spans="1:8" ht="13.5" thickBot="1">
      <c r="A15" s="10"/>
      <c r="B15" s="38">
        <v>410.92</v>
      </c>
      <c r="C15" s="38"/>
      <c r="D15" s="38"/>
      <c r="E15" s="38"/>
      <c r="F15" s="38"/>
      <c r="G15" s="38">
        <v>0</v>
      </c>
      <c r="H15" s="38"/>
    </row>
    <row r="16" ht="13.5" thickTop="1"/>
    <row r="18" ht="13.5" thickBot="1"/>
    <row r="19" spans="1:8" ht="18.75" thickBot="1">
      <c r="A19" s="1" t="s">
        <v>14</v>
      </c>
      <c r="B19" s="126" t="s">
        <v>0</v>
      </c>
      <c r="C19" s="127"/>
      <c r="D19" s="127"/>
      <c r="E19" s="128"/>
      <c r="F19" s="129"/>
      <c r="G19" s="127" t="s">
        <v>5</v>
      </c>
      <c r="H19" s="128"/>
    </row>
    <row r="20" spans="1:8" ht="12.75">
      <c r="A20" s="2" t="s">
        <v>13</v>
      </c>
      <c r="B20" s="120">
        <v>1</v>
      </c>
      <c r="C20" s="121"/>
      <c r="D20" s="121"/>
      <c r="E20" s="122"/>
      <c r="F20" s="123"/>
      <c r="G20" s="121">
        <v>0</v>
      </c>
      <c r="H20" s="122"/>
    </row>
    <row r="21" spans="1:8" ht="12.75">
      <c r="A21" s="12"/>
      <c r="B21" s="116">
        <f>$A$216*B20</f>
        <v>0</v>
      </c>
      <c r="C21" s="117"/>
      <c r="D21" s="117"/>
      <c r="E21" s="119"/>
      <c r="F21" s="100"/>
      <c r="G21" s="117">
        <v>0</v>
      </c>
      <c r="H21" s="119"/>
    </row>
    <row r="22" spans="1:8" ht="12.75">
      <c r="A22" s="5"/>
      <c r="B22" s="60"/>
      <c r="C22" s="36" t="s">
        <v>6</v>
      </c>
      <c r="D22" s="36" t="s">
        <v>7</v>
      </c>
      <c r="E22" s="61" t="s">
        <v>8</v>
      </c>
      <c r="F22" s="101"/>
      <c r="G22" s="36"/>
      <c r="H22" s="61"/>
    </row>
    <row r="23" spans="1:8" ht="12.75">
      <c r="A23" s="9" t="s">
        <v>15</v>
      </c>
      <c r="B23" s="62">
        <f>C23+D23+E23</f>
        <v>23.58</v>
      </c>
      <c r="C23" s="39">
        <v>19.25</v>
      </c>
      <c r="D23" s="39">
        <v>4.33</v>
      </c>
      <c r="E23" s="69">
        <v>0</v>
      </c>
      <c r="F23" s="105">
        <v>1971.0590679611648</v>
      </c>
      <c r="G23" s="75">
        <v>0</v>
      </c>
      <c r="H23" s="72">
        <v>0</v>
      </c>
    </row>
    <row r="24" spans="1:8" ht="13.5" thickBot="1">
      <c r="A24" s="9" t="s">
        <v>16</v>
      </c>
      <c r="B24" s="64">
        <f>C24+D24+E24</f>
        <v>2.17</v>
      </c>
      <c r="C24" s="70">
        <v>0</v>
      </c>
      <c r="D24" s="70">
        <v>2.17</v>
      </c>
      <c r="E24" s="71">
        <v>0</v>
      </c>
      <c r="F24" s="106">
        <v>181.39093203883496</v>
      </c>
      <c r="G24" s="99">
        <v>0</v>
      </c>
      <c r="H24" s="73">
        <v>0</v>
      </c>
    </row>
    <row r="25" spans="1:8" ht="13.5" thickBot="1">
      <c r="A25" s="10"/>
      <c r="B25" s="40">
        <f>SUM(B23:B24)</f>
        <v>25.75</v>
      </c>
      <c r="C25" s="41"/>
      <c r="D25" s="41"/>
      <c r="E25" s="41"/>
      <c r="F25" s="41"/>
      <c r="G25" s="41"/>
      <c r="H25" s="41"/>
    </row>
    <row r="26" ht="14.25" thickBot="1" thickTop="1"/>
    <row r="27" spans="1:8" ht="18.75" thickBot="1">
      <c r="A27" s="11" t="s">
        <v>21</v>
      </c>
      <c r="B27" s="126" t="s">
        <v>0</v>
      </c>
      <c r="C27" s="127"/>
      <c r="D27" s="127"/>
      <c r="E27" s="128"/>
      <c r="F27" s="129"/>
      <c r="G27" s="127" t="s">
        <v>5</v>
      </c>
      <c r="H27" s="128"/>
    </row>
    <row r="28" spans="1:8" ht="12.75">
      <c r="A28" s="2" t="s">
        <v>13</v>
      </c>
      <c r="B28" s="120">
        <v>1</v>
      </c>
      <c r="C28" s="121"/>
      <c r="D28" s="121"/>
      <c r="E28" s="122"/>
      <c r="F28" s="123"/>
      <c r="G28" s="121">
        <v>0</v>
      </c>
      <c r="H28" s="122"/>
    </row>
    <row r="29" spans="2:8" ht="12.75">
      <c r="B29" s="116">
        <f>$A$205*B28</f>
        <v>0</v>
      </c>
      <c r="C29" s="117"/>
      <c r="D29" s="117"/>
      <c r="E29" s="119"/>
      <c r="F29" s="101"/>
      <c r="G29" s="117">
        <v>0</v>
      </c>
      <c r="H29" s="119"/>
    </row>
    <row r="30" spans="1:8" ht="12.75">
      <c r="A30" s="3"/>
      <c r="B30" s="60"/>
      <c r="C30" s="36"/>
      <c r="D30" s="36"/>
      <c r="E30" s="61"/>
      <c r="F30" s="101"/>
      <c r="G30" s="36"/>
      <c r="H30" s="61"/>
    </row>
    <row r="31" spans="1:10" ht="12.75">
      <c r="A31" s="5"/>
      <c r="B31" s="60"/>
      <c r="C31" s="36" t="s">
        <v>6</v>
      </c>
      <c r="D31" s="36" t="s">
        <v>7</v>
      </c>
      <c r="E31" s="61" t="s">
        <v>8</v>
      </c>
      <c r="F31" s="101"/>
      <c r="G31" s="36"/>
      <c r="H31" s="61"/>
      <c r="J31" s="24"/>
    </row>
    <row r="32" spans="1:11" ht="12.75">
      <c r="A32" s="9" t="s">
        <v>18</v>
      </c>
      <c r="B32" s="62">
        <f>C32+D32+E32</f>
        <v>477.33</v>
      </c>
      <c r="C32" s="37">
        <v>390</v>
      </c>
      <c r="D32" s="37">
        <v>52.33</v>
      </c>
      <c r="E32" s="63">
        <v>35</v>
      </c>
      <c r="F32" s="102">
        <v>61403.217500416475</v>
      </c>
      <c r="G32" s="75">
        <v>0</v>
      </c>
      <c r="H32" s="67">
        <v>0</v>
      </c>
      <c r="J32" s="25"/>
      <c r="K32" s="15"/>
    </row>
    <row r="33" spans="1:11" ht="12.75">
      <c r="A33" s="9" t="s">
        <v>19</v>
      </c>
      <c r="B33" s="62">
        <f>C33+D33+E33</f>
        <v>483</v>
      </c>
      <c r="C33" s="37">
        <v>405</v>
      </c>
      <c r="D33" s="37">
        <v>43</v>
      </c>
      <c r="E33" s="63">
        <v>35</v>
      </c>
      <c r="F33" s="102">
        <v>62132.60019839768</v>
      </c>
      <c r="G33" s="75">
        <v>0</v>
      </c>
      <c r="H33" s="67"/>
      <c r="J33" s="25"/>
      <c r="K33" s="15"/>
    </row>
    <row r="34" spans="1:11" ht="13.5" thickBot="1">
      <c r="A34" s="14" t="s">
        <v>20</v>
      </c>
      <c r="B34" s="64">
        <f>C34+D34+E34</f>
        <v>360.25</v>
      </c>
      <c r="C34" s="65">
        <v>360.25</v>
      </c>
      <c r="D34" s="65">
        <v>0</v>
      </c>
      <c r="E34" s="66">
        <v>0</v>
      </c>
      <c r="F34" s="103">
        <v>46342.17230118584</v>
      </c>
      <c r="G34" s="99">
        <v>0</v>
      </c>
      <c r="H34" s="68">
        <v>0</v>
      </c>
      <c r="J34" s="25"/>
      <c r="K34" s="15"/>
    </row>
    <row r="35" spans="1:10" ht="13.5" thickBot="1">
      <c r="A35" s="10"/>
      <c r="B35" s="40">
        <f>SUM(B32:B34)</f>
        <v>1320.58</v>
      </c>
      <c r="C35" s="41"/>
      <c r="D35" s="41"/>
      <c r="E35" s="41"/>
      <c r="F35" s="41"/>
      <c r="G35" s="40">
        <f>SUM(G32:G34)</f>
        <v>0</v>
      </c>
      <c r="H35" s="41"/>
      <c r="J35" s="25"/>
    </row>
    <row r="36" spans="1:10" ht="13.5" thickTop="1">
      <c r="A36" s="5"/>
      <c r="B36" s="42"/>
      <c r="C36" s="36"/>
      <c r="D36" s="36"/>
      <c r="E36" s="36"/>
      <c r="F36" s="36"/>
      <c r="G36" s="42"/>
      <c r="H36" s="36"/>
      <c r="J36" s="25"/>
    </row>
    <row r="37" ht="13.5" thickBot="1"/>
    <row r="38" spans="1:8" ht="24" customHeight="1" thickBot="1">
      <c r="A38" s="11" t="s">
        <v>22</v>
      </c>
      <c r="B38" s="126" t="s">
        <v>0</v>
      </c>
      <c r="C38" s="127"/>
      <c r="D38" s="127"/>
      <c r="E38" s="128"/>
      <c r="F38" s="129"/>
      <c r="G38" s="127" t="s">
        <v>5</v>
      </c>
      <c r="H38" s="128"/>
    </row>
    <row r="39" spans="1:8" ht="12.75">
      <c r="A39" s="2" t="s">
        <v>13</v>
      </c>
      <c r="B39" s="120">
        <v>1</v>
      </c>
      <c r="C39" s="121"/>
      <c r="D39" s="121"/>
      <c r="E39" s="122"/>
      <c r="F39" s="123"/>
      <c r="G39" s="121">
        <v>0</v>
      </c>
      <c r="H39" s="122"/>
    </row>
    <row r="40" spans="1:8" ht="15">
      <c r="A40" s="16"/>
      <c r="B40" s="116">
        <f>$A$393*B39</f>
        <v>0</v>
      </c>
      <c r="C40" s="117"/>
      <c r="D40" s="117"/>
      <c r="E40" s="118"/>
      <c r="F40" s="100"/>
      <c r="G40" s="117">
        <v>0</v>
      </c>
      <c r="H40" s="119"/>
    </row>
    <row r="41" spans="1:8" ht="13.5" thickBot="1">
      <c r="A41" s="4"/>
      <c r="B41" s="58"/>
      <c r="C41" s="35"/>
      <c r="D41" s="35"/>
      <c r="E41" s="59"/>
      <c r="F41" s="104"/>
      <c r="G41" s="35"/>
      <c r="H41" s="59"/>
    </row>
    <row r="42" spans="1:8" ht="12.75">
      <c r="A42" s="5"/>
      <c r="B42" s="60"/>
      <c r="C42" s="36" t="s">
        <v>6</v>
      </c>
      <c r="D42" s="36" t="s">
        <v>7</v>
      </c>
      <c r="E42" s="61" t="s">
        <v>8</v>
      </c>
      <c r="F42" s="101"/>
      <c r="G42" s="36"/>
      <c r="H42" s="61"/>
    </row>
    <row r="43" spans="1:8" ht="12.75">
      <c r="A43" s="6" t="s">
        <v>1</v>
      </c>
      <c r="B43" s="62">
        <f>C43+D43+E43</f>
        <v>1108.8</v>
      </c>
      <c r="C43" s="37">
        <v>747.8</v>
      </c>
      <c r="D43" s="37">
        <v>326</v>
      </c>
      <c r="E43" s="63">
        <v>35</v>
      </c>
      <c r="F43" s="105">
        <v>50867.59924796587</v>
      </c>
      <c r="G43" s="75">
        <v>0</v>
      </c>
      <c r="H43" s="72">
        <v>0</v>
      </c>
    </row>
    <row r="44" spans="1:8" ht="12.75">
      <c r="A44" s="6" t="s">
        <v>2</v>
      </c>
      <c r="B44" s="62">
        <f>C44+D44+E44</f>
        <v>735.2</v>
      </c>
      <c r="C44" s="37">
        <v>471.2</v>
      </c>
      <c r="D44" s="37">
        <v>232</v>
      </c>
      <c r="E44" s="63">
        <v>32</v>
      </c>
      <c r="F44" s="105">
        <v>33728.22778418516</v>
      </c>
      <c r="G44" s="75">
        <v>0</v>
      </c>
      <c r="H44" s="72">
        <v>0</v>
      </c>
    </row>
    <row r="45" spans="1:8" ht="12.75">
      <c r="A45" s="6" t="s">
        <v>3</v>
      </c>
      <c r="B45" s="62">
        <f>C45+D45+E45</f>
        <v>479</v>
      </c>
      <c r="C45" s="37">
        <v>321</v>
      </c>
      <c r="D45" s="37">
        <v>128</v>
      </c>
      <c r="E45" s="63">
        <v>30</v>
      </c>
      <c r="F45" s="105">
        <v>21974.729473102143</v>
      </c>
      <c r="G45" s="75">
        <v>0</v>
      </c>
      <c r="H45" s="72">
        <v>0</v>
      </c>
    </row>
    <row r="46" spans="1:8" ht="13.5" thickBot="1">
      <c r="A46" s="7" t="s">
        <v>4</v>
      </c>
      <c r="B46" s="64">
        <f>C46+D46+E46</f>
        <v>208.8</v>
      </c>
      <c r="C46" s="65">
        <v>86.8</v>
      </c>
      <c r="D46" s="65">
        <v>105</v>
      </c>
      <c r="E46" s="66">
        <v>17</v>
      </c>
      <c r="F46" s="106">
        <v>9578.96349474682</v>
      </c>
      <c r="G46" s="99">
        <v>0</v>
      </c>
      <c r="H46" s="73">
        <v>0</v>
      </c>
    </row>
    <row r="47" spans="1:8" ht="13.5" thickBot="1">
      <c r="A47" s="10"/>
      <c r="B47" s="38">
        <f>SUM(B43:B46)</f>
        <v>2531.8</v>
      </c>
      <c r="C47" s="38"/>
      <c r="D47" s="38"/>
      <c r="E47" s="38"/>
      <c r="F47" s="38"/>
      <c r="G47" s="38">
        <f>SUM(G43:G46)</f>
        <v>0</v>
      </c>
      <c r="H47" s="38"/>
    </row>
    <row r="48" ht="14.25" thickBot="1" thickTop="1"/>
    <row r="49" spans="1:8" ht="18.75" thickBot="1">
      <c r="A49" s="11" t="s">
        <v>23</v>
      </c>
      <c r="B49" s="126" t="s">
        <v>0</v>
      </c>
      <c r="C49" s="127"/>
      <c r="D49" s="127"/>
      <c r="E49" s="128"/>
      <c r="F49" s="129"/>
      <c r="G49" s="127" t="s">
        <v>5</v>
      </c>
      <c r="H49" s="128"/>
    </row>
    <row r="50" spans="1:8" ht="12.75">
      <c r="A50" s="2" t="s">
        <v>13</v>
      </c>
      <c r="B50" s="120">
        <v>1</v>
      </c>
      <c r="C50" s="121"/>
      <c r="D50" s="121"/>
      <c r="E50" s="122"/>
      <c r="F50" s="123"/>
      <c r="G50" s="124">
        <v>0</v>
      </c>
      <c r="H50" s="125"/>
    </row>
    <row r="51" spans="1:8" ht="15">
      <c r="A51" s="16"/>
      <c r="B51" s="56">
        <f>$A$222*B50</f>
        <v>0</v>
      </c>
      <c r="C51" s="34"/>
      <c r="D51" s="34"/>
      <c r="E51" s="74"/>
      <c r="F51" s="100"/>
      <c r="G51" s="34">
        <v>0</v>
      </c>
      <c r="H51" s="57"/>
    </row>
    <row r="52" spans="1:8" ht="12.75">
      <c r="A52" s="5"/>
      <c r="B52" s="60"/>
      <c r="C52" s="36" t="s">
        <v>6</v>
      </c>
      <c r="D52" s="36" t="s">
        <v>7</v>
      </c>
      <c r="E52" s="61" t="s">
        <v>8</v>
      </c>
      <c r="F52" s="101"/>
      <c r="G52" s="36"/>
      <c r="H52" s="61"/>
    </row>
    <row r="53" spans="1:8" ht="12.75">
      <c r="A53" s="6" t="s">
        <v>1</v>
      </c>
      <c r="B53" s="62">
        <f>C53+D53+E53</f>
        <v>400</v>
      </c>
      <c r="C53" s="37">
        <v>400</v>
      </c>
      <c r="D53" s="37"/>
      <c r="E53" s="63"/>
      <c r="F53" s="102">
        <v>53312.18912529551</v>
      </c>
      <c r="G53" s="75">
        <v>0</v>
      </c>
      <c r="H53" s="72">
        <v>0</v>
      </c>
    </row>
    <row r="54" spans="1:8" ht="12.75">
      <c r="A54" s="6" t="s">
        <v>2</v>
      </c>
      <c r="B54" s="62">
        <f>C54+D54+E54</f>
        <v>228</v>
      </c>
      <c r="C54" s="37">
        <v>228</v>
      </c>
      <c r="D54" s="37"/>
      <c r="E54" s="63"/>
      <c r="F54" s="102">
        <v>30387.94780141844</v>
      </c>
      <c r="G54" s="75">
        <v>0</v>
      </c>
      <c r="H54" s="72">
        <v>0</v>
      </c>
    </row>
    <row r="55" spans="1:8" ht="13.5" thickBot="1">
      <c r="A55" s="6" t="s">
        <v>3</v>
      </c>
      <c r="B55" s="64">
        <f>C55+D55+E55</f>
        <v>218</v>
      </c>
      <c r="C55" s="65">
        <v>218</v>
      </c>
      <c r="D55" s="65"/>
      <c r="E55" s="66"/>
      <c r="F55" s="103">
        <v>29055.14307328605</v>
      </c>
      <c r="G55" s="99">
        <v>0</v>
      </c>
      <c r="H55" s="73">
        <v>0</v>
      </c>
    </row>
    <row r="56" spans="1:8" ht="13.5" thickBot="1">
      <c r="A56" s="10"/>
      <c r="B56" s="38">
        <f>SUM(B53:B55)</f>
        <v>846</v>
      </c>
      <c r="C56" s="38"/>
      <c r="D56" s="38"/>
      <c r="E56" s="38"/>
      <c r="F56" s="38"/>
      <c r="G56" s="38">
        <f>SUM(G53:G54)</f>
        <v>0</v>
      </c>
      <c r="H56" s="38"/>
    </row>
    <row r="57" ht="13.5" thickTop="1"/>
    <row r="58" ht="13.5" thickBot="1"/>
    <row r="59" spans="1:10" ht="18.75" thickBot="1">
      <c r="A59" s="27" t="s">
        <v>37</v>
      </c>
      <c r="B59" s="113" t="s">
        <v>0</v>
      </c>
      <c r="C59" s="114"/>
      <c r="D59" s="114"/>
      <c r="E59" s="115"/>
      <c r="F59" s="43"/>
      <c r="G59" s="113" t="s">
        <v>24</v>
      </c>
      <c r="H59" s="114"/>
      <c r="I59" s="114"/>
      <c r="J59" s="26"/>
    </row>
    <row r="60" spans="1:10" ht="12.75">
      <c r="A60" s="2" t="s">
        <v>13</v>
      </c>
      <c r="B60" s="111">
        <v>0.5</v>
      </c>
      <c r="C60" s="111"/>
      <c r="D60" s="111"/>
      <c r="E60" s="111"/>
      <c r="F60" s="44"/>
      <c r="G60" s="111">
        <v>0.5</v>
      </c>
      <c r="H60" s="111"/>
      <c r="I60" s="111"/>
      <c r="J60" s="17"/>
    </row>
    <row r="61" spans="1:10" ht="13.5" thickBot="1">
      <c r="A61" s="18"/>
      <c r="B61" s="36"/>
      <c r="C61" s="36"/>
      <c r="D61" s="36"/>
      <c r="E61" s="36"/>
      <c r="F61" s="45"/>
      <c r="G61" s="36"/>
      <c r="H61" s="46">
        <v>0.5</v>
      </c>
      <c r="I61" s="46">
        <v>0.5</v>
      </c>
      <c r="J61" s="19"/>
    </row>
    <row r="62" spans="1:10" ht="39" thickBot="1">
      <c r="A62" s="20"/>
      <c r="B62" s="89" t="s">
        <v>25</v>
      </c>
      <c r="C62" s="47" t="s">
        <v>26</v>
      </c>
      <c r="D62" s="47" t="s">
        <v>27</v>
      </c>
      <c r="E62" s="47" t="s">
        <v>28</v>
      </c>
      <c r="F62" s="76"/>
      <c r="G62" s="85" t="s">
        <v>29</v>
      </c>
      <c r="H62" s="48" t="s">
        <v>30</v>
      </c>
      <c r="I62" s="49" t="s">
        <v>31</v>
      </c>
      <c r="J62" s="81"/>
    </row>
    <row r="63" spans="1:10" ht="12.75">
      <c r="A63" s="21" t="s">
        <v>32</v>
      </c>
      <c r="B63" s="84">
        <f aca="true" t="shared" si="0" ref="B63:B69">SUM(C63:E63)</f>
        <v>1258.82</v>
      </c>
      <c r="C63" s="50">
        <v>1068.82</v>
      </c>
      <c r="D63" s="50">
        <v>146</v>
      </c>
      <c r="E63" s="50">
        <v>44</v>
      </c>
      <c r="F63" s="77">
        <v>48240.26597985331</v>
      </c>
      <c r="G63" s="84">
        <f aca="true" t="shared" si="1" ref="G63:G69">H63+I63</f>
        <v>775.5</v>
      </c>
      <c r="H63" s="50">
        <v>115</v>
      </c>
      <c r="I63" s="50">
        <v>660.5</v>
      </c>
      <c r="J63" s="82">
        <v>36496.76177880795</v>
      </c>
    </row>
    <row r="64" spans="1:10" ht="12.75">
      <c r="A64" s="21" t="s">
        <v>33</v>
      </c>
      <c r="B64" s="62">
        <f t="shared" si="0"/>
        <v>583</v>
      </c>
      <c r="C64" s="50">
        <v>486</v>
      </c>
      <c r="D64" s="50">
        <v>85</v>
      </c>
      <c r="E64" s="50">
        <v>12</v>
      </c>
      <c r="F64" s="77">
        <v>22341.617599223468</v>
      </c>
      <c r="G64" s="62">
        <f t="shared" si="1"/>
        <v>595</v>
      </c>
      <c r="H64" s="50">
        <v>89</v>
      </c>
      <c r="I64" s="50">
        <v>506</v>
      </c>
      <c r="J64" s="82">
        <v>28002.028701986754</v>
      </c>
    </row>
    <row r="65" spans="1:10" ht="12.75">
      <c r="A65" s="22" t="s">
        <v>34</v>
      </c>
      <c r="B65" s="62">
        <f t="shared" si="0"/>
        <v>823.6</v>
      </c>
      <c r="C65" s="50">
        <v>667.6</v>
      </c>
      <c r="D65" s="50">
        <v>132</v>
      </c>
      <c r="E65" s="50">
        <v>24</v>
      </c>
      <c r="F65" s="77">
        <v>31561.84606298533</v>
      </c>
      <c r="G65" s="62">
        <f t="shared" si="1"/>
        <v>666</v>
      </c>
      <c r="H65" s="50">
        <v>116</v>
      </c>
      <c r="I65" s="50">
        <v>550</v>
      </c>
      <c r="J65" s="82">
        <v>31343.44725298013</v>
      </c>
    </row>
    <row r="66" spans="1:10" ht="12.75">
      <c r="A66" s="22" t="s">
        <v>2</v>
      </c>
      <c r="B66" s="62">
        <f t="shared" si="0"/>
        <v>986.2</v>
      </c>
      <c r="C66" s="50">
        <v>647.2</v>
      </c>
      <c r="D66" s="50">
        <v>319</v>
      </c>
      <c r="E66" s="50">
        <v>20</v>
      </c>
      <c r="F66" s="77">
        <v>37792.97302976704</v>
      </c>
      <c r="G66" s="62">
        <f t="shared" si="1"/>
        <v>631.5</v>
      </c>
      <c r="H66" s="50">
        <v>112</v>
      </c>
      <c r="I66" s="50">
        <v>519.5</v>
      </c>
      <c r="J66" s="82">
        <v>29719.800210596026</v>
      </c>
    </row>
    <row r="67" spans="1:10" ht="12.75">
      <c r="A67" s="22" t="s">
        <v>35</v>
      </c>
      <c r="B67" s="62">
        <f t="shared" si="0"/>
        <v>484.38</v>
      </c>
      <c r="C67" s="50">
        <v>379.38</v>
      </c>
      <c r="D67" s="50">
        <v>85</v>
      </c>
      <c r="E67" s="50">
        <v>20</v>
      </c>
      <c r="F67" s="77">
        <v>18562.320296246766</v>
      </c>
      <c r="G67" s="62">
        <f t="shared" si="1"/>
        <v>430.5</v>
      </c>
      <c r="H67" s="50">
        <v>94</v>
      </c>
      <c r="I67" s="50">
        <v>336.5</v>
      </c>
      <c r="J67" s="82">
        <v>20260.291354966885</v>
      </c>
    </row>
    <row r="68" spans="1:10" ht="12.75">
      <c r="A68" s="22" t="s">
        <v>36</v>
      </c>
      <c r="B68" s="62">
        <f t="shared" si="0"/>
        <v>269</v>
      </c>
      <c r="C68" s="50">
        <v>190</v>
      </c>
      <c r="D68" s="50">
        <v>55</v>
      </c>
      <c r="E68" s="50">
        <v>24</v>
      </c>
      <c r="F68" s="77">
        <v>10308.567983175151</v>
      </c>
      <c r="G68" s="62">
        <f t="shared" si="1"/>
        <v>352</v>
      </c>
      <c r="H68" s="50">
        <v>72</v>
      </c>
      <c r="I68" s="50">
        <v>280</v>
      </c>
      <c r="J68" s="82">
        <v>16565.90605562914</v>
      </c>
    </row>
    <row r="69" spans="1:10" ht="13.5" thickBot="1">
      <c r="A69" s="22" t="s">
        <v>4</v>
      </c>
      <c r="B69" s="78">
        <f t="shared" si="0"/>
        <v>231</v>
      </c>
      <c r="C69" s="79">
        <v>100</v>
      </c>
      <c r="D69" s="79">
        <v>107</v>
      </c>
      <c r="E69" s="79">
        <v>24</v>
      </c>
      <c r="F69" s="80">
        <v>8852.339048748921</v>
      </c>
      <c r="G69" s="78">
        <f t="shared" si="1"/>
        <v>324.5</v>
      </c>
      <c r="H69" s="79">
        <v>61</v>
      </c>
      <c r="I69" s="79">
        <v>263.5</v>
      </c>
      <c r="J69" s="83">
        <v>15271.694645033112</v>
      </c>
    </row>
    <row r="70" spans="1:10" ht="16.5" thickBot="1">
      <c r="A70" s="30"/>
      <c r="B70" s="38">
        <f>SUM(B63:B69)</f>
        <v>4636</v>
      </c>
      <c r="C70" s="51"/>
      <c r="D70" s="51"/>
      <c r="E70" s="51"/>
      <c r="F70" s="52"/>
      <c r="G70" s="38">
        <f>SUM(G63:G69)</f>
        <v>3775</v>
      </c>
      <c r="H70" s="51"/>
      <c r="I70" s="51"/>
      <c r="J70" s="31"/>
    </row>
    <row r="71" spans="1:10" ht="16.5" thickTop="1">
      <c r="A71" s="14"/>
      <c r="B71" s="53"/>
      <c r="C71" s="54"/>
      <c r="D71" s="54"/>
      <c r="E71" s="54"/>
      <c r="F71" s="55"/>
      <c r="G71" s="53"/>
      <c r="H71" s="54"/>
      <c r="I71" s="54"/>
      <c r="J71" s="23"/>
    </row>
    <row r="72" ht="13.5" thickBot="1"/>
    <row r="73" spans="1:10" ht="18">
      <c r="A73" s="27" t="s">
        <v>38</v>
      </c>
      <c r="B73" s="107" t="s">
        <v>0</v>
      </c>
      <c r="C73" s="108"/>
      <c r="D73" s="108"/>
      <c r="E73" s="108"/>
      <c r="F73" s="86"/>
      <c r="G73" s="107" t="s">
        <v>24</v>
      </c>
      <c r="H73" s="108"/>
      <c r="I73" s="109"/>
      <c r="J73" s="95"/>
    </row>
    <row r="74" spans="1:10" ht="12.75">
      <c r="A74" s="2" t="s">
        <v>13</v>
      </c>
      <c r="B74" s="110">
        <v>1</v>
      </c>
      <c r="C74" s="111"/>
      <c r="D74" s="111"/>
      <c r="E74" s="111"/>
      <c r="F74" s="87"/>
      <c r="G74" s="110">
        <v>0</v>
      </c>
      <c r="H74" s="111"/>
      <c r="I74" s="112"/>
      <c r="J74" s="96"/>
    </row>
    <row r="75" spans="1:10" ht="13.5" thickBot="1">
      <c r="A75" s="5"/>
      <c r="B75" s="60"/>
      <c r="C75" s="36"/>
      <c r="D75" s="36"/>
      <c r="E75" s="36"/>
      <c r="F75" s="88"/>
      <c r="G75" s="60"/>
      <c r="H75" s="46"/>
      <c r="I75" s="92"/>
      <c r="J75" s="19"/>
    </row>
    <row r="76" spans="1:10" ht="39" thickBot="1">
      <c r="A76" s="28"/>
      <c r="B76" s="89" t="s">
        <v>25</v>
      </c>
      <c r="C76" s="47" t="s">
        <v>26</v>
      </c>
      <c r="D76" s="47" t="s">
        <v>27</v>
      </c>
      <c r="E76" s="47" t="s">
        <v>28</v>
      </c>
      <c r="F76" s="76"/>
      <c r="G76" s="89" t="s">
        <v>29</v>
      </c>
      <c r="H76" s="48" t="s">
        <v>30</v>
      </c>
      <c r="I76" s="49" t="s">
        <v>31</v>
      </c>
      <c r="J76" s="97"/>
    </row>
    <row r="77" spans="1:10" ht="12.75">
      <c r="A77" s="21" t="s">
        <v>1</v>
      </c>
      <c r="B77" s="84">
        <f>SUM(C77:E77)</f>
        <v>318</v>
      </c>
      <c r="C77" s="50">
        <v>64</v>
      </c>
      <c r="D77" s="50">
        <v>233</v>
      </c>
      <c r="E77" s="50">
        <v>21</v>
      </c>
      <c r="F77" s="77">
        <v>12588.754240837696</v>
      </c>
      <c r="G77" s="84">
        <v>0</v>
      </c>
      <c r="H77" s="50">
        <v>0</v>
      </c>
      <c r="I77" s="93">
        <v>0</v>
      </c>
      <c r="J77" s="98"/>
    </row>
    <row r="78" spans="1:10" ht="13.5" thickBot="1">
      <c r="A78" s="22" t="s">
        <v>2</v>
      </c>
      <c r="B78" s="90">
        <f>SUM(C78:E78)</f>
        <v>255</v>
      </c>
      <c r="C78" s="91">
        <v>79</v>
      </c>
      <c r="D78" s="91">
        <v>156</v>
      </c>
      <c r="E78" s="91">
        <v>20</v>
      </c>
      <c r="F78" s="80">
        <v>10094.755759162303</v>
      </c>
      <c r="G78" s="90">
        <v>0</v>
      </c>
      <c r="H78" s="91">
        <v>0</v>
      </c>
      <c r="I78" s="94">
        <v>0</v>
      </c>
      <c r="J78" s="98"/>
    </row>
    <row r="79" spans="1:10" ht="13.5" thickBot="1">
      <c r="A79" s="10"/>
      <c r="B79" s="40">
        <f>SUM(B77:B78)</f>
        <v>573</v>
      </c>
      <c r="C79" s="41"/>
      <c r="D79" s="41"/>
      <c r="E79" s="41"/>
      <c r="F79" s="41"/>
      <c r="G79" s="41"/>
      <c r="H79" s="41"/>
      <c r="I79" s="41"/>
      <c r="J79" s="13"/>
    </row>
    <row r="80" ht="13.5" thickTop="1">
      <c r="J80" s="13"/>
    </row>
  </sheetData>
  <sheetProtection/>
  <mergeCells count="35">
    <mergeCell ref="B5:E5"/>
    <mergeCell ref="G5:H5"/>
    <mergeCell ref="B3:E3"/>
    <mergeCell ref="G3:H3"/>
    <mergeCell ref="B4:E4"/>
    <mergeCell ref="G4:H4"/>
    <mergeCell ref="B19:E19"/>
    <mergeCell ref="G19:H19"/>
    <mergeCell ref="B20:E20"/>
    <mergeCell ref="G20:H20"/>
    <mergeCell ref="B21:E21"/>
    <mergeCell ref="G21:H21"/>
    <mergeCell ref="B27:E27"/>
    <mergeCell ref="G27:H27"/>
    <mergeCell ref="B28:E28"/>
    <mergeCell ref="G28:H28"/>
    <mergeCell ref="B29:E29"/>
    <mergeCell ref="G29:H29"/>
    <mergeCell ref="B38:E38"/>
    <mergeCell ref="G38:H38"/>
    <mergeCell ref="B39:E39"/>
    <mergeCell ref="G39:H39"/>
    <mergeCell ref="B40:E40"/>
    <mergeCell ref="G40:H40"/>
    <mergeCell ref="B49:E49"/>
    <mergeCell ref="G49:H49"/>
    <mergeCell ref="B50:E50"/>
    <mergeCell ref="B73:E73"/>
    <mergeCell ref="G73:I73"/>
    <mergeCell ref="B74:E74"/>
    <mergeCell ref="G74:I74"/>
    <mergeCell ref="B59:E59"/>
    <mergeCell ref="G59:I59"/>
    <mergeCell ref="B60:E60"/>
    <mergeCell ref="G60:I60"/>
  </mergeCells>
  <printOptions/>
  <pageMargins left="0.75" right="0.75" top="1" bottom="1" header="0.5" footer="0.5"/>
  <pageSetup horizontalDpi="600" verticalDpi="600" orientation="portrait" paperSize="9" r:id="rId1"/>
  <ignoredErrors>
    <ignoredError sqref="B63:B69 B77:B7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gergelya</dc:creator>
  <cp:keywords/>
  <dc:description/>
  <cp:lastModifiedBy>gergelya</cp:lastModifiedBy>
  <dcterms:created xsi:type="dcterms:W3CDTF">2023-07-07T06:19:06Z</dcterms:created>
  <dcterms:modified xsi:type="dcterms:W3CDTF">2023-07-07T07:00:18Z</dcterms:modified>
  <cp:category/>
  <cp:version/>
  <cp:contentType/>
  <cp:contentStatus/>
</cp:coreProperties>
</file>